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1840" windowHeight="12588" activeTab="1"/>
  </bookViews>
  <sheets>
    <sheet name="латын" sheetId="2" r:id="rId1"/>
    <sheet name="анг" sheetId="4" r:id="rId2"/>
    <sheet name="рус" sheetId="3" r:id="rId3"/>
    <sheet name="кирил " sheetId="1" r:id="rId4"/>
  </sheets>
  <definedNames>
    <definedName name="_xlnm.Print_Area" localSheetId="3">'кирил '!$A$1:$B$62</definedName>
  </definedNames>
  <calcPr calcId="114210"/>
</workbook>
</file>

<file path=xl/calcChain.xml><?xml version="1.0" encoding="utf-8"?>
<calcChain xmlns="http://schemas.openxmlformats.org/spreadsheetml/2006/main">
  <c r="B41" i="4"/>
  <c r="B44"/>
  <c r="B47"/>
  <c r="B51"/>
  <c r="B23"/>
  <c r="B5"/>
  <c r="B12"/>
  <c r="B21"/>
  <c r="B23" i="3"/>
  <c r="B41"/>
  <c r="B44"/>
  <c r="B47"/>
  <c r="B51"/>
  <c r="B5"/>
  <c r="B12"/>
  <c r="B21"/>
  <c r="B52" i="1"/>
  <c r="B55"/>
  <c r="B58"/>
  <c r="B62"/>
  <c r="B34"/>
  <c r="B41"/>
  <c r="B29"/>
  <c r="B17"/>
  <c r="B10"/>
  <c r="B26"/>
</calcChain>
</file>

<file path=xl/sharedStrings.xml><?xml version="1.0" encoding="utf-8"?>
<sst xmlns="http://schemas.openxmlformats.org/spreadsheetml/2006/main" count="213" uniqueCount="203">
  <si>
    <t>АЖ "Узбекистон темир йуллари" нинг</t>
  </si>
  <si>
    <t xml:space="preserve">кискача йиллик ( 2016й.) бухгалтерия баланси </t>
  </si>
  <si>
    <t>минг.сум</t>
  </si>
  <si>
    <t>Курсаткичлар</t>
  </si>
  <si>
    <t>асосий</t>
  </si>
  <si>
    <t>номи</t>
  </si>
  <si>
    <t>фаолият</t>
  </si>
  <si>
    <t>АКТИВ</t>
  </si>
  <si>
    <t>1. Узок муддатли активлар</t>
  </si>
  <si>
    <t>Асосий воситалар (бошлангич киймати)</t>
  </si>
  <si>
    <t>Эскириш суммаси</t>
  </si>
  <si>
    <t>Асосий воситалар (колдик киймати)</t>
  </si>
  <si>
    <t>Номоддий активлар (колдик киймати)</t>
  </si>
  <si>
    <t>Капитал куйилмалар</t>
  </si>
  <si>
    <t>Бошка узок муддатли активлар</t>
  </si>
  <si>
    <t>2. Жорий активлар</t>
  </si>
  <si>
    <t>Ишлаб чикариш захиралари</t>
  </si>
  <si>
    <t>Келгуси давр харажатлари</t>
  </si>
  <si>
    <t>Пул маблаглари</t>
  </si>
  <si>
    <t>Бошка жорий активлар</t>
  </si>
  <si>
    <t>Дебиторлар, жами</t>
  </si>
  <si>
    <t xml:space="preserve">шу жумладан:  </t>
  </si>
  <si>
    <t>харидор ва буюртмачиларнинг карзи</t>
  </si>
  <si>
    <t>бюджетга бунак туловлар</t>
  </si>
  <si>
    <t>Баланс активи буйича жами</t>
  </si>
  <si>
    <t>ПАССИВ</t>
  </si>
  <si>
    <t>1.Уз маблаглари манбалари</t>
  </si>
  <si>
    <t>Устав капитали</t>
  </si>
  <si>
    <t>Резерв капитали</t>
  </si>
  <si>
    <t>Таксимланмаган фойда</t>
  </si>
  <si>
    <t>бошка манбалар</t>
  </si>
  <si>
    <t>2. Мажбуриятлар</t>
  </si>
  <si>
    <t>Узок муддатли банк кредитлари ва карзлар</t>
  </si>
  <si>
    <t>Бошка мажбуриятлар</t>
  </si>
  <si>
    <t>Кредиторлик карзлар, жами</t>
  </si>
  <si>
    <t>берувчилар ва пудратчилар</t>
  </si>
  <si>
    <t>бюджетга туловлар буйича карз</t>
  </si>
  <si>
    <t>Баланс пассиви буйича жами</t>
  </si>
  <si>
    <t xml:space="preserve">молиявий натижалар тугрисидаги йиллик (2016й.)  хисоботи </t>
  </si>
  <si>
    <t>асосий фаолият</t>
  </si>
  <si>
    <t>Махсулот (товар, иш ва хизмат) ларни сотишдан соф тушум  ( без НДС)</t>
  </si>
  <si>
    <t>Сотилган махсулот (товар, иш ва хизмат) ларнинг таннархи</t>
  </si>
  <si>
    <t>Махсулот (товар, иш ва хизмат)ларни сотишнинг ялпи фойдаси</t>
  </si>
  <si>
    <t>Давр харажатлари</t>
  </si>
  <si>
    <t>Бошка операцион харажатлар</t>
  </si>
  <si>
    <t>Асосий фаолиятнинг фойдаси</t>
  </si>
  <si>
    <t>Молиявий фаолият буйича харажатлар</t>
  </si>
  <si>
    <t>Молиявий фаолиятнинг даромадлари</t>
  </si>
  <si>
    <t>Даромад (фойда) солигини тулагунга кадар фойда</t>
  </si>
  <si>
    <t>Фавкулоддаги фойда ва зарарлар</t>
  </si>
  <si>
    <t>Даромад (фойда) солиги</t>
  </si>
  <si>
    <t>Фойдадан бошка соликлар ва йигимлар</t>
  </si>
  <si>
    <t>Хисобот даврининг соф фойдаси</t>
  </si>
  <si>
    <t>"O’zbekiston temir yullari" AJ ning</t>
  </si>
  <si>
    <t xml:space="preserve">qisqacha yillik ( 2016y.) buxgalteriya balansi </t>
  </si>
  <si>
    <t>ming.so’m</t>
  </si>
  <si>
    <t>Ko’rsatkichlar</t>
  </si>
  <si>
    <t>asosiy</t>
  </si>
  <si>
    <t>nomi</t>
  </si>
  <si>
    <t>faoliyat</t>
  </si>
  <si>
    <t>AKTIV</t>
  </si>
  <si>
    <t>1. Uzoq muddatli aktivlar</t>
  </si>
  <si>
    <t>Asosiy vositalar (boshlang’ich qiymati)</t>
  </si>
  <si>
    <t>Eskirish summasi</t>
  </si>
  <si>
    <t>Asosiy vositalar (qoldiq qiymati)</t>
  </si>
  <si>
    <t>Nomoddiy aktivlar (qoldiq qiymati)</t>
  </si>
  <si>
    <t>Kapital qo’yilmalar</t>
  </si>
  <si>
    <t>Boshqa uzoq muddatli aktivlar</t>
  </si>
  <si>
    <t>2. Joriy aktivlar</t>
  </si>
  <si>
    <t>Ishlab chiqarish zahiralari</t>
  </si>
  <si>
    <t>Kelgusi davr harajatlari</t>
  </si>
  <si>
    <t>Pul mablag’lari</t>
  </si>
  <si>
    <t>Boshqa joriy aktivlar</t>
  </si>
  <si>
    <t>Debitorlar, jami</t>
  </si>
  <si>
    <t xml:space="preserve">shu jumladan:  </t>
  </si>
  <si>
    <t>xaridor va buyurtmachilarning qarzi</t>
  </si>
  <si>
    <t>byudjetga bo’nak to’lovlar</t>
  </si>
  <si>
    <t>Balans aktivi bo’yicha jami</t>
  </si>
  <si>
    <t>PASSIV</t>
  </si>
  <si>
    <t>1.O’z mablag’lari manbalari</t>
  </si>
  <si>
    <t>Ustav kapitali</t>
  </si>
  <si>
    <t>Rezerv kapitali</t>
  </si>
  <si>
    <t>Taksimlanmagan foyda</t>
  </si>
  <si>
    <t>boshqa manbalar</t>
  </si>
  <si>
    <t>2. Majburiyatlar</t>
  </si>
  <si>
    <t>Uzoq muddatli bank kreditlari va qarzlar</t>
  </si>
  <si>
    <t>Boshqa majburiyatlar</t>
  </si>
  <si>
    <t>Kreditorlik qarzlar, jami</t>
  </si>
  <si>
    <t>beruvchilar va pudratchilar</t>
  </si>
  <si>
    <t>byudjetga to’lovlar bo’yicha qarz</t>
  </si>
  <si>
    <t>Balans passivi bo’yicha jami</t>
  </si>
  <si>
    <t>"O’zbekiston temir yo’llari" AJ ning</t>
  </si>
  <si>
    <t xml:space="preserve">moliyaviy natijalar to’g’risidagi yillik (2016y.)  xisoboti </t>
  </si>
  <si>
    <t>ming.sum</t>
  </si>
  <si>
    <t>asosiy faoliyat</t>
  </si>
  <si>
    <t>Maxsulot (tovar, ish va xizmat) larni sotishdan sof tushum  (NDS siz)</t>
  </si>
  <si>
    <t>Sotilgan maxsulot (tovar, ish va xizmat) larning tannarxi</t>
  </si>
  <si>
    <t>Maxsulot (tovar, ish va xizmat)larni sotishning yalpi foydasi</t>
  </si>
  <si>
    <t>Davr xarajatlari</t>
  </si>
  <si>
    <t>                                                                                  тысяч сум</t>
  </si>
  <si>
    <t>                                                Наименование показателя                                                     </t>
  </si>
  <si>
    <t>      основная деятельность</t>
  </si>
  <si>
    <r>
      <t>                                                                                           </t>
    </r>
    <r>
      <rPr>
        <b/>
        <sz val="10"/>
        <color indexed="63"/>
        <rFont val="Arial"/>
        <family val="2"/>
        <charset val="204"/>
      </rPr>
      <t>Актив</t>
    </r>
  </si>
  <si>
    <t>1. Долгосрочные активы                                                                       </t>
  </si>
  <si>
    <t>Основные средства (первоначальная стоимость)                                   </t>
  </si>
  <si>
    <t>Сумма износа                                                                                               </t>
  </si>
  <si>
    <t>Основные средства (остаточная стоимость)                                             </t>
  </si>
  <si>
    <t>Нематериальные активы (остаточная стоимость)                                              </t>
  </si>
  <si>
    <t>Капитальные вложения                                                                              </t>
  </si>
  <si>
    <t>Прочие долгосрочные активы                                                                        </t>
  </si>
  <si>
    <t>2.Текущие активы                                                                                         </t>
  </si>
  <si>
    <t>Производственные запасы                                                                             </t>
  </si>
  <si>
    <t>Расходы будущих периодов                                                                          </t>
  </si>
  <si>
    <t>Денежные средства                                                                                           </t>
  </si>
  <si>
    <t>Прочие текущие активы                                                                                     </t>
  </si>
  <si>
    <t>Дебиторы, всего                                                                                                </t>
  </si>
  <si>
    <t>в том числе:</t>
  </si>
  <si>
    <t>расчеты с покупателями и заказчиками                                                         </t>
  </si>
  <si>
    <t>авансовые платежи в бюджет                                                                           </t>
  </si>
  <si>
    <t>Всего по активу баланса                                                                               </t>
  </si>
  <si>
    <r>
      <t>                                                                                     </t>
    </r>
    <r>
      <rPr>
        <b/>
        <sz val="10"/>
        <color indexed="63"/>
        <rFont val="Arial"/>
        <family val="2"/>
        <charset val="204"/>
      </rPr>
      <t>ПАССИВ</t>
    </r>
  </si>
  <si>
    <t>1.Источники собственных средств                                                               </t>
  </si>
  <si>
    <t>Уставный капитал                                                                                             </t>
  </si>
  <si>
    <t>Резервный капитал                                                                                        </t>
  </si>
  <si>
    <t>прочие источники                                                                              </t>
  </si>
  <si>
    <t>2. Обязательства                                                                                            </t>
  </si>
  <si>
    <t>Долгосрочные кредиты банка и займы                                                        </t>
  </si>
  <si>
    <t>Прочие обязательства                                                                                         </t>
  </si>
  <si>
    <t>Кредиторская задолженность, всего                                                               </t>
  </si>
  <si>
    <t>поставщики и подрядчики                                                                                 </t>
  </si>
  <si>
    <t>задолженность по бюджету                                                                                 </t>
  </si>
  <si>
    <t>Всего по пассиву баланса                                                                               </t>
  </si>
  <si>
    <t>                                                                                            тысяч сум</t>
  </si>
  <si>
    <t>основная деятельность</t>
  </si>
  <si>
    <t>Чистая выручка от реализации продукции, работ и услуг ( без НДС)     </t>
  </si>
  <si>
    <t>Производственная себестоимость                                                                           </t>
  </si>
  <si>
    <t>Валовая прибыль                                                                                                          </t>
  </si>
  <si>
    <t>Расходы периода                                                                                                          </t>
  </si>
  <si>
    <t>Прочие операционные доходы                                                                                       </t>
  </si>
  <si>
    <t>Прибыль от основной деятельности                                                                            </t>
  </si>
  <si>
    <t>Расходы по финансовой деятельности                                                                         </t>
  </si>
  <si>
    <t>Доходы от финансовой деятельности                                                                           </t>
  </si>
  <si>
    <t>Прибыль до уплаты налога                                                                                           </t>
  </si>
  <si>
    <t>Чрезвычайные прибыли и убытки                                                                                                  </t>
  </si>
  <si>
    <t>Налог на прибыль                                                                                                              </t>
  </si>
  <si>
    <t>Прочие отчисления от прибыли                                                                                     </t>
  </si>
  <si>
    <t>Чистая прибыль компании                                                                                            </t>
  </si>
  <si>
    <t xml:space="preserve"> Наименование показателя</t>
  </si>
  <si>
    <t>распределенная прибыль</t>
  </si>
  <si>
    <t>Отчет о финансовых результатах по АО "Узбекистон темир йуллари" за 2016 год </t>
  </si>
  <si>
    <t>Краткий баланс АО "Узбекистон темир йуллари" за 2016 год</t>
  </si>
  <si>
    <t>Short balance of JSC "O'zbekiston temir yo'llari" for 2016</t>
  </si>
  <si>
    <t>                                                                                  thousand soum</t>
  </si>
  <si>
    <t>        The name of the indicator                                                     </t>
  </si>
  <si>
    <t>      primary activity</t>
  </si>
  <si>
    <t>1. Long-term assets                                                                     </t>
  </si>
  <si>
    <t>Fixed assets (original cost)                               </t>
  </si>
  <si>
    <t>The depreciation sum                                                                                           </t>
  </si>
  <si>
    <t>Fixed assets (depreciated cost)                                           </t>
  </si>
  <si>
    <t>Intangible assets (depreciated value)                                           </t>
  </si>
  <si>
    <t>capital investment                                                                          </t>
  </si>
  <si>
    <t>Other long-term assets                                                                     </t>
  </si>
  <si>
    <t>2. Current assets                                                                                        </t>
  </si>
  <si>
    <t>Material store                                                                            </t>
  </si>
  <si>
    <t>Future expenses                                                                      </t>
  </si>
  <si>
    <t>Cash assets                                                                                          </t>
  </si>
  <si>
    <t>Other current assets                                                                                     </t>
  </si>
  <si>
    <t>Debtors, total                                                                                              </t>
  </si>
  <si>
    <t>including:</t>
  </si>
  <si>
    <t>Calculations with buyers and customers                                                        </t>
  </si>
  <si>
    <t>advance payments to the budget                                                                      </t>
  </si>
  <si>
    <t>Total for the balance asset                                                                          </t>
  </si>
  <si>
    <t>                                      Assets</t>
  </si>
  <si>
    <r>
      <t>                                                                                     </t>
    </r>
    <r>
      <rPr>
        <b/>
        <sz val="10"/>
        <color indexed="63"/>
        <rFont val="Arial"/>
        <family val="2"/>
        <charset val="204"/>
      </rPr>
      <t>Liabilities</t>
    </r>
  </si>
  <si>
    <t>1. Sources of own funds                                                            </t>
  </si>
  <si>
    <t>Authorized capital                                                                                             </t>
  </si>
  <si>
    <t>Reserve capital                                                                                      </t>
  </si>
  <si>
    <t>distributed profit</t>
  </si>
  <si>
    <t>Other sources                                                                             </t>
  </si>
  <si>
    <t>2. Liabilities                                                                                          </t>
  </si>
  <si>
    <t>Long-term credits of bank and loans                                                       </t>
  </si>
  <si>
    <t>Other liabilities                                                                                        </t>
  </si>
  <si>
    <t>Accounts payable, total                                                            </t>
  </si>
  <si>
    <t>Suppliers and contractors                                                                                </t>
  </si>
  <si>
    <t>Budget arrears                                                                                </t>
  </si>
  <si>
    <t>Total liabilities of the balance sheet                                                                            </t>
  </si>
  <si>
    <t>The report on financial results on JSC "O'zbekiston temir yo'llari" for 2016 </t>
  </si>
  <si>
    <t>                                                                                            thousand soum</t>
  </si>
  <si>
    <t>The name of the indicator  </t>
  </si>
  <si>
    <t xml:space="preserve"> primary activity</t>
  </si>
  <si>
    <t>Net revenue from sales of products, works and services (net of VAT)   </t>
  </si>
  <si>
    <t>Production cost                                                                         </t>
  </si>
  <si>
    <t>Gross profit                                                                                                        </t>
  </si>
  <si>
    <t>Period Expenditures                                                                                                     </t>
  </si>
  <si>
    <t>Other operating income                                                                                      </t>
  </si>
  <si>
    <t>Operating profit                                                                          </t>
  </si>
  <si>
    <t>Expenses on financial activities                                                                      </t>
  </si>
  <si>
    <t>Income from financial activities                                                                        </t>
  </si>
  <si>
    <t>Profit before tax                                                                                         </t>
  </si>
  <si>
    <t>Extraordinary gains and losses                                                                                                </t>
  </si>
  <si>
    <t>Income Taxes                                                                                                             </t>
  </si>
  <si>
    <t>Other deductions from income                                                                                   </t>
  </si>
  <si>
    <t>Net income                                                                                         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</si>
</sst>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0"/>
      <color indexed="6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shrinkToFit="1"/>
    </xf>
    <xf numFmtId="0" fontId="6" fillId="2" borderId="12" xfId="0" applyFont="1" applyFill="1" applyBorder="1" applyAlignment="1">
      <alignment shrinkToFit="1"/>
    </xf>
    <xf numFmtId="0" fontId="6" fillId="2" borderId="12" xfId="0" applyFont="1" applyFill="1" applyBorder="1" applyAlignment="1"/>
    <xf numFmtId="0" fontId="7" fillId="2" borderId="12" xfId="0" applyFont="1" applyFill="1" applyBorder="1" applyAlignment="1"/>
    <xf numFmtId="0" fontId="7" fillId="2" borderId="12" xfId="0" applyFont="1" applyFill="1" applyBorder="1" applyAlignment="1">
      <alignment horizontal="left" shrinkToFit="1"/>
    </xf>
    <xf numFmtId="0" fontId="6" fillId="2" borderId="12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18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18" xfId="0" applyFont="1" applyFill="1" applyBorder="1" applyAlignment="1"/>
    <xf numFmtId="0" fontId="0" fillId="0" borderId="19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workbookViewId="0">
      <selection sqref="A1:B2"/>
    </sheetView>
  </sheetViews>
  <sheetFormatPr defaultRowHeight="13.2"/>
  <cols>
    <col min="1" max="1" width="35.6640625" customWidth="1"/>
    <col min="2" max="2" width="22.5546875" customWidth="1"/>
  </cols>
  <sheetData>
    <row r="1" spans="1:2" ht="13.8">
      <c r="A1" s="40" t="s">
        <v>53</v>
      </c>
      <c r="B1" s="40"/>
    </row>
    <row r="2" spans="1:2" ht="13.8">
      <c r="A2" s="40" t="s">
        <v>54</v>
      </c>
      <c r="B2" s="40"/>
    </row>
    <row r="3" spans="1:2" ht="13.8">
      <c r="A3" s="1"/>
      <c r="B3" s="1"/>
    </row>
    <row r="4" spans="1:2" ht="14.4" thickBot="1">
      <c r="A4" s="1"/>
      <c r="B4" s="2" t="s">
        <v>55</v>
      </c>
    </row>
    <row r="5" spans="1:2" ht="13.8">
      <c r="A5" s="18" t="s">
        <v>56</v>
      </c>
      <c r="B5" s="19" t="s">
        <v>57</v>
      </c>
    </row>
    <row r="6" spans="1:2" ht="14.4" thickBot="1">
      <c r="A6" s="20" t="s">
        <v>58</v>
      </c>
      <c r="B6" s="21" t="s">
        <v>59</v>
      </c>
    </row>
    <row r="7" spans="1:2" ht="14.4" thickBot="1">
      <c r="A7" s="22"/>
      <c r="B7" s="23"/>
    </row>
    <row r="8" spans="1:2" ht="14.4" thickBot="1">
      <c r="A8" s="43" t="s">
        <v>60</v>
      </c>
      <c r="B8" s="44"/>
    </row>
    <row r="9" spans="1:2" ht="14.4" thickBot="1">
      <c r="A9" s="21" t="s">
        <v>61</v>
      </c>
      <c r="B9" s="24">
        <v>10219731945</v>
      </c>
    </row>
    <row r="10" spans="1:2" ht="14.4" thickBot="1">
      <c r="A10" s="25" t="s">
        <v>62</v>
      </c>
      <c r="B10" s="26">
        <v>10527417487</v>
      </c>
    </row>
    <row r="11" spans="1:2" ht="14.4" thickBot="1">
      <c r="A11" s="25" t="s">
        <v>63</v>
      </c>
      <c r="B11" s="26">
        <v>3423307367</v>
      </c>
    </row>
    <row r="12" spans="1:2" ht="14.4" thickBot="1">
      <c r="A12" s="25" t="s">
        <v>64</v>
      </c>
      <c r="B12" s="26">
        <v>7104110120</v>
      </c>
    </row>
    <row r="13" spans="1:2" ht="14.4" thickBot="1">
      <c r="A13" s="25" t="s">
        <v>65</v>
      </c>
      <c r="B13" s="26">
        <v>417151</v>
      </c>
    </row>
    <row r="14" spans="1:2" ht="14.4" thickBot="1">
      <c r="A14" s="25" t="s">
        <v>66</v>
      </c>
      <c r="B14" s="26">
        <v>2834711892</v>
      </c>
    </row>
    <row r="15" spans="1:2" ht="14.4" thickBot="1">
      <c r="A15" s="25" t="s">
        <v>67</v>
      </c>
      <c r="B15" s="26">
        <v>280492782</v>
      </c>
    </row>
    <row r="16" spans="1:2" ht="14.4" thickBot="1">
      <c r="A16" s="21" t="s">
        <v>68</v>
      </c>
      <c r="B16" s="24">
        <v>2978372713</v>
      </c>
    </row>
    <row r="17" spans="1:2" ht="14.4" thickBot="1">
      <c r="A17" s="25" t="s">
        <v>69</v>
      </c>
      <c r="B17" s="26">
        <v>819530511</v>
      </c>
    </row>
    <row r="18" spans="1:2" ht="14.4" thickBot="1">
      <c r="A18" s="25" t="s">
        <v>70</v>
      </c>
      <c r="B18" s="26">
        <v>1366091169</v>
      </c>
    </row>
    <row r="19" spans="1:2" ht="14.4" thickBot="1">
      <c r="A19" s="25" t="s">
        <v>71</v>
      </c>
      <c r="B19" s="26">
        <v>171917383</v>
      </c>
    </row>
    <row r="20" spans="1:2" ht="14.4" thickBot="1">
      <c r="A20" s="25" t="s">
        <v>72</v>
      </c>
      <c r="B20" s="26">
        <v>117495315</v>
      </c>
    </row>
    <row r="21" spans="1:2" ht="14.4" thickBot="1">
      <c r="A21" s="25" t="s">
        <v>73</v>
      </c>
      <c r="B21" s="26">
        <v>503338335</v>
      </c>
    </row>
    <row r="22" spans="1:2" ht="14.4" thickBot="1">
      <c r="A22" s="25" t="s">
        <v>74</v>
      </c>
      <c r="B22" s="26"/>
    </row>
    <row r="23" spans="1:2" ht="14.4" thickBot="1">
      <c r="A23" s="25" t="s">
        <v>75</v>
      </c>
      <c r="B23" s="26">
        <v>163855350</v>
      </c>
    </row>
    <row r="24" spans="1:2" ht="14.4" thickBot="1">
      <c r="A24" s="25" t="s">
        <v>76</v>
      </c>
      <c r="B24" s="26">
        <v>7740384</v>
      </c>
    </row>
    <row r="25" spans="1:2" ht="14.4" thickBot="1">
      <c r="A25" s="21" t="s">
        <v>77</v>
      </c>
      <c r="B25" s="24">
        <v>13198104658</v>
      </c>
    </row>
    <row r="26" spans="1:2" ht="14.4" thickBot="1">
      <c r="A26" s="21"/>
      <c r="B26" s="24"/>
    </row>
    <row r="27" spans="1:2" ht="14.4" thickBot="1">
      <c r="A27" s="43" t="s">
        <v>78</v>
      </c>
      <c r="B27" s="44"/>
    </row>
    <row r="28" spans="1:2" ht="14.4" thickBot="1">
      <c r="A28" s="21" t="s">
        <v>79</v>
      </c>
      <c r="B28" s="24">
        <v>7745794466</v>
      </c>
    </row>
    <row r="29" spans="1:2" ht="14.4" thickBot="1">
      <c r="A29" s="25" t="s">
        <v>80</v>
      </c>
      <c r="B29" s="26">
        <v>614384306</v>
      </c>
    </row>
    <row r="30" spans="1:2" ht="14.4" thickBot="1">
      <c r="A30" s="25" t="s">
        <v>81</v>
      </c>
      <c r="B30" s="26">
        <v>5737851427</v>
      </c>
    </row>
    <row r="31" spans="1:2" ht="14.4" thickBot="1">
      <c r="A31" s="25" t="s">
        <v>82</v>
      </c>
      <c r="B31" s="26">
        <v>507693607</v>
      </c>
    </row>
    <row r="32" spans="1:2" ht="14.4" thickBot="1">
      <c r="A32" s="25" t="s">
        <v>83</v>
      </c>
      <c r="B32" s="26">
        <v>885865126</v>
      </c>
    </row>
    <row r="33" spans="1:2" ht="14.4" thickBot="1">
      <c r="A33" s="21" t="s">
        <v>84</v>
      </c>
      <c r="B33" s="24">
        <v>5452310192</v>
      </c>
    </row>
    <row r="34" spans="1:2" ht="14.4" thickBot="1">
      <c r="A34" s="25" t="s">
        <v>85</v>
      </c>
      <c r="B34" s="26">
        <v>4675490146</v>
      </c>
    </row>
    <row r="35" spans="1:2" ht="14.4" thickBot="1">
      <c r="A35" s="25" t="s">
        <v>86</v>
      </c>
      <c r="B35" s="26">
        <v>14744216</v>
      </c>
    </row>
    <row r="36" spans="1:2" ht="14.4" thickBot="1">
      <c r="A36" s="25" t="s">
        <v>87</v>
      </c>
      <c r="B36" s="26">
        <v>762075830</v>
      </c>
    </row>
    <row r="37" spans="1:2" ht="14.4" thickBot="1">
      <c r="A37" s="25" t="s">
        <v>74</v>
      </c>
      <c r="B37" s="26"/>
    </row>
    <row r="38" spans="1:2" ht="14.4" thickBot="1">
      <c r="A38" s="25" t="s">
        <v>88</v>
      </c>
      <c r="B38" s="26">
        <v>219818890</v>
      </c>
    </row>
    <row r="39" spans="1:2" ht="14.4" thickBot="1">
      <c r="A39" s="25" t="s">
        <v>89</v>
      </c>
      <c r="B39" s="26">
        <v>20798130</v>
      </c>
    </row>
    <row r="40" spans="1:2" ht="14.4" thickBot="1">
      <c r="A40" s="21" t="s">
        <v>90</v>
      </c>
      <c r="B40" s="24">
        <v>13198104658</v>
      </c>
    </row>
    <row r="41" spans="1:2" ht="13.8">
      <c r="A41" s="13"/>
      <c r="B41" s="13"/>
    </row>
    <row r="42" spans="1:2" ht="13.8">
      <c r="A42" s="40" t="s">
        <v>91</v>
      </c>
      <c r="B42" s="40"/>
    </row>
    <row r="43" spans="1:2" ht="13.8">
      <c r="A43" s="40" t="s">
        <v>92</v>
      </c>
      <c r="B43" s="40"/>
    </row>
    <row r="44" spans="1:2" ht="14.4" thickBot="1">
      <c r="A44" s="13"/>
      <c r="B44" s="2" t="s">
        <v>93</v>
      </c>
    </row>
    <row r="45" spans="1:2" ht="13.8">
      <c r="A45" s="19" t="s">
        <v>56</v>
      </c>
      <c r="B45" s="41" t="s">
        <v>94</v>
      </c>
    </row>
    <row r="46" spans="1:2" ht="14.4" thickBot="1">
      <c r="A46" s="21" t="s">
        <v>58</v>
      </c>
      <c r="B46" s="42"/>
    </row>
    <row r="47" spans="1:2" ht="34.200000000000003" customHeight="1" thickBot="1">
      <c r="A47" s="27" t="s">
        <v>95</v>
      </c>
      <c r="B47" s="26">
        <v>3362225550</v>
      </c>
    </row>
    <row r="48" spans="1:2" ht="14.4" thickBot="1">
      <c r="A48" s="25" t="s">
        <v>96</v>
      </c>
      <c r="B48" s="26">
        <v>2474622038</v>
      </c>
    </row>
    <row r="49" spans="1:2" ht="32.4" customHeight="1" thickBot="1">
      <c r="A49" s="28" t="s">
        <v>97</v>
      </c>
      <c r="B49" s="24">
        <v>887603512</v>
      </c>
    </row>
    <row r="50" spans="1:2" ht="14.4" thickBot="1">
      <c r="A50" s="25" t="s">
        <v>98</v>
      </c>
      <c r="B50" s="26">
        <v>568302199</v>
      </c>
    </row>
  </sheetData>
  <mergeCells count="7">
    <mergeCell ref="A42:B42"/>
    <mergeCell ref="A43:B43"/>
    <mergeCell ref="B45:B46"/>
    <mergeCell ref="A1:B1"/>
    <mergeCell ref="A2:B2"/>
    <mergeCell ref="A8:B8"/>
    <mergeCell ref="A27:B27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>
      <selection activeCell="A2" sqref="A2:B2"/>
    </sheetView>
  </sheetViews>
  <sheetFormatPr defaultRowHeight="13.2"/>
  <cols>
    <col min="1" max="1" width="64.44140625" customWidth="1"/>
    <col min="2" max="2" width="27.33203125" customWidth="1"/>
  </cols>
  <sheetData>
    <row r="1" spans="1:2">
      <c r="A1" s="47" t="s">
        <v>151</v>
      </c>
      <c r="B1" s="47"/>
    </row>
    <row r="2" spans="1:2">
      <c r="A2" s="46" t="s">
        <v>152</v>
      </c>
      <c r="B2" s="46"/>
    </row>
    <row r="3" spans="1:2">
      <c r="A3" s="37" t="s">
        <v>153</v>
      </c>
      <c r="B3" s="29" t="s">
        <v>154</v>
      </c>
    </row>
    <row r="4" spans="1:2">
      <c r="A4" s="48" t="s">
        <v>172</v>
      </c>
      <c r="B4" s="49"/>
    </row>
    <row r="5" spans="1:2" ht="13.8">
      <c r="A5" s="38" t="s">
        <v>155</v>
      </c>
      <c r="B5" s="10">
        <f>B8+B9+B10+B11</f>
        <v>10219731945</v>
      </c>
    </row>
    <row r="6" spans="1:2" ht="13.8">
      <c r="A6" s="39" t="s">
        <v>156</v>
      </c>
      <c r="B6" s="12">
        <v>10527417487</v>
      </c>
    </row>
    <row r="7" spans="1:2" ht="13.8">
      <c r="A7" s="33" t="s">
        <v>157</v>
      </c>
      <c r="B7" s="12">
        <v>3423307367</v>
      </c>
    </row>
    <row r="8" spans="1:2" ht="13.8">
      <c r="A8" s="32" t="s">
        <v>158</v>
      </c>
      <c r="B8" s="12">
        <v>7104110120</v>
      </c>
    </row>
    <row r="9" spans="1:2" ht="13.8">
      <c r="A9" s="32" t="s">
        <v>159</v>
      </c>
      <c r="B9" s="12">
        <v>417151</v>
      </c>
    </row>
    <row r="10" spans="1:2" ht="13.8">
      <c r="A10" s="32" t="s">
        <v>160</v>
      </c>
      <c r="B10" s="12">
        <v>2834711892</v>
      </c>
    </row>
    <row r="11" spans="1:2" ht="13.8">
      <c r="A11" s="32" t="s">
        <v>161</v>
      </c>
      <c r="B11" s="12">
        <v>280492782</v>
      </c>
    </row>
    <row r="12" spans="1:2" ht="13.8">
      <c r="A12" s="32" t="s">
        <v>162</v>
      </c>
      <c r="B12" s="10">
        <f>B13+B14+B15+B16+B17</f>
        <v>2978372713</v>
      </c>
    </row>
    <row r="13" spans="1:2" ht="13.8">
      <c r="A13" s="32" t="s">
        <v>163</v>
      </c>
      <c r="B13" s="12">
        <v>819530511</v>
      </c>
    </row>
    <row r="14" spans="1:2" ht="13.8">
      <c r="A14" s="32" t="s">
        <v>164</v>
      </c>
      <c r="B14" s="12">
        <v>1366091169</v>
      </c>
    </row>
    <row r="15" spans="1:2" ht="13.8">
      <c r="A15" s="32" t="s">
        <v>165</v>
      </c>
      <c r="B15" s="12">
        <v>171917383</v>
      </c>
    </row>
    <row r="16" spans="1:2" ht="13.8">
      <c r="A16" s="32" t="s">
        <v>166</v>
      </c>
      <c r="B16" s="12">
        <v>117495315</v>
      </c>
    </row>
    <row r="17" spans="1:2" ht="13.8">
      <c r="A17" s="32" t="s">
        <v>167</v>
      </c>
      <c r="B17" s="12">
        <v>503338335</v>
      </c>
    </row>
    <row r="18" spans="1:2" ht="13.8">
      <c r="A18" s="30" t="s">
        <v>168</v>
      </c>
      <c r="B18" s="12"/>
    </row>
    <row r="19" spans="1:2" ht="13.8">
      <c r="A19" s="32" t="s">
        <v>169</v>
      </c>
      <c r="B19" s="12">
        <v>163855350</v>
      </c>
    </row>
    <row r="20" spans="1:2" ht="13.8">
      <c r="A20" s="33" t="s">
        <v>170</v>
      </c>
      <c r="B20" s="12">
        <v>7740384</v>
      </c>
    </row>
    <row r="21" spans="1:2" ht="13.8">
      <c r="A21" s="33" t="s">
        <v>171</v>
      </c>
      <c r="B21" s="10">
        <f>B5+B12</f>
        <v>13198104658</v>
      </c>
    </row>
    <row r="22" spans="1:2">
      <c r="A22" s="50" t="s">
        <v>173</v>
      </c>
      <c r="B22" s="51"/>
    </row>
    <row r="23" spans="1:2" ht="13.8">
      <c r="A23" s="33" t="s">
        <v>174</v>
      </c>
      <c r="B23" s="10">
        <f>B24+B25+B26+B27</f>
        <v>7745794466</v>
      </c>
    </row>
    <row r="24" spans="1:2" ht="13.8">
      <c r="A24" s="33" t="s">
        <v>175</v>
      </c>
      <c r="B24" s="12">
        <v>614384306</v>
      </c>
    </row>
    <row r="25" spans="1:2" ht="13.8">
      <c r="A25" s="33" t="s">
        <v>176</v>
      </c>
      <c r="B25" s="12">
        <v>5737851427</v>
      </c>
    </row>
    <row r="26" spans="1:2" ht="13.8">
      <c r="A26" s="33" t="s">
        <v>177</v>
      </c>
      <c r="B26" s="12">
        <v>507693607</v>
      </c>
    </row>
    <row r="27" spans="1:2" ht="13.8">
      <c r="A27" s="33" t="s">
        <v>178</v>
      </c>
      <c r="B27" s="12">
        <v>885865126</v>
      </c>
    </row>
    <row r="28" spans="1:2" ht="13.8">
      <c r="A28" s="33" t="s">
        <v>179</v>
      </c>
      <c r="B28" s="10">
        <v>5452310192</v>
      </c>
    </row>
    <row r="29" spans="1:2" ht="13.8">
      <c r="A29" s="33" t="s">
        <v>180</v>
      </c>
      <c r="B29" s="12">
        <v>4675490146</v>
      </c>
    </row>
    <row r="30" spans="1:2" ht="13.8">
      <c r="A30" s="33" t="s">
        <v>181</v>
      </c>
      <c r="B30" s="12">
        <v>14744216</v>
      </c>
    </row>
    <row r="31" spans="1:2" ht="13.8">
      <c r="A31" s="33" t="s">
        <v>182</v>
      </c>
      <c r="B31" s="12">
        <v>762075830</v>
      </c>
    </row>
    <row r="32" spans="1:2" ht="13.8">
      <c r="A32" s="33" t="s">
        <v>168</v>
      </c>
      <c r="B32" s="12"/>
    </row>
    <row r="33" spans="1:2" ht="13.8">
      <c r="A33" s="33" t="s">
        <v>183</v>
      </c>
      <c r="B33" s="12">
        <v>219818890</v>
      </c>
    </row>
    <row r="34" spans="1:2" ht="13.8">
      <c r="A34" s="33" t="s">
        <v>184</v>
      </c>
      <c r="B34" s="12">
        <v>20798130</v>
      </c>
    </row>
    <row r="35" spans="1:2" ht="13.8">
      <c r="A35" s="33" t="s">
        <v>185</v>
      </c>
      <c r="B35" s="10">
        <v>13198104658</v>
      </c>
    </row>
    <row r="36" spans="1:2" ht="18.600000000000001" customHeight="1">
      <c r="A36" s="45" t="s">
        <v>186</v>
      </c>
      <c r="B36" s="45"/>
    </row>
    <row r="37" spans="1:2">
      <c r="A37" s="46" t="s">
        <v>187</v>
      </c>
      <c r="B37" s="46"/>
    </row>
    <row r="38" spans="1:2" ht="21.6" customHeight="1">
      <c r="A38" s="35" t="s">
        <v>188</v>
      </c>
      <c r="B38" s="29" t="s">
        <v>189</v>
      </c>
    </row>
    <row r="39" spans="1:2" ht="13.8">
      <c r="A39" s="33" t="s">
        <v>190</v>
      </c>
      <c r="B39" s="12">
        <v>3362225550</v>
      </c>
    </row>
    <row r="40" spans="1:2" ht="13.8">
      <c r="A40" s="33" t="s">
        <v>191</v>
      </c>
      <c r="B40" s="12">
        <v>2474622038</v>
      </c>
    </row>
    <row r="41" spans="1:2" ht="13.8">
      <c r="A41" s="33" t="s">
        <v>192</v>
      </c>
      <c r="B41" s="10">
        <f>B39-B40</f>
        <v>887603512</v>
      </c>
    </row>
    <row r="42" spans="1:2" ht="13.8">
      <c r="A42" s="33" t="s">
        <v>193</v>
      </c>
      <c r="B42" s="12">
        <v>568302199</v>
      </c>
    </row>
    <row r="43" spans="1:2" ht="13.8">
      <c r="A43" s="33" t="s">
        <v>194</v>
      </c>
      <c r="B43" s="12">
        <v>135306333</v>
      </c>
    </row>
    <row r="44" spans="1:2" ht="13.8">
      <c r="A44" s="33" t="s">
        <v>195</v>
      </c>
      <c r="B44" s="10">
        <f>B41-B42+B43</f>
        <v>454607646</v>
      </c>
    </row>
    <row r="45" spans="1:2" ht="13.8">
      <c r="A45" s="33" t="s">
        <v>196</v>
      </c>
      <c r="B45" s="12">
        <v>159047300</v>
      </c>
    </row>
    <row r="46" spans="1:2" ht="13.8">
      <c r="A46" s="33" t="s">
        <v>197</v>
      </c>
      <c r="B46" s="12">
        <v>269112080</v>
      </c>
    </row>
    <row r="47" spans="1:2" ht="13.8">
      <c r="A47" s="33" t="s">
        <v>198</v>
      </c>
      <c r="B47" s="10">
        <f>B44-B45+B46</f>
        <v>564672426</v>
      </c>
    </row>
    <row r="48" spans="1:2" ht="13.8">
      <c r="A48" s="33" t="s">
        <v>199</v>
      </c>
      <c r="B48" s="12">
        <v>0</v>
      </c>
    </row>
    <row r="49" spans="1:2" ht="13.8">
      <c r="A49" s="33" t="s">
        <v>200</v>
      </c>
      <c r="B49" s="12">
        <v>16304363</v>
      </c>
    </row>
    <row r="50" spans="1:2" ht="13.8">
      <c r="A50" s="33" t="s">
        <v>201</v>
      </c>
      <c r="B50" s="12">
        <v>40674456</v>
      </c>
    </row>
    <row r="51" spans="1:2" ht="13.8">
      <c r="A51" s="33" t="s">
        <v>202</v>
      </c>
      <c r="B51" s="10">
        <f>B47-B49-B50</f>
        <v>507693607</v>
      </c>
    </row>
  </sheetData>
  <mergeCells count="6">
    <mergeCell ref="A36:B36"/>
    <mergeCell ref="A37:B37"/>
    <mergeCell ref="A1:B1"/>
    <mergeCell ref="A2:B2"/>
    <mergeCell ref="A4:B4"/>
    <mergeCell ref="A22:B22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topLeftCell="A55" workbookViewId="0">
      <selection sqref="A1:B51"/>
    </sheetView>
  </sheetViews>
  <sheetFormatPr defaultRowHeight="13.2"/>
  <cols>
    <col min="1" max="1" width="60.88671875" customWidth="1"/>
    <col min="2" max="2" width="33.109375" customWidth="1"/>
  </cols>
  <sheetData>
    <row r="1" spans="1:2" ht="16.95" customHeight="1">
      <c r="A1" s="47" t="s">
        <v>150</v>
      </c>
      <c r="B1" s="47"/>
    </row>
    <row r="2" spans="1:2" ht="14.4" customHeight="1">
      <c r="A2" s="46" t="s">
        <v>99</v>
      </c>
      <c r="B2" s="46"/>
    </row>
    <row r="3" spans="1:2" ht="16.95" customHeight="1">
      <c r="A3" s="34" t="s">
        <v>100</v>
      </c>
      <c r="B3" s="29" t="s">
        <v>101</v>
      </c>
    </row>
    <row r="4" spans="1:2" ht="19.95" customHeight="1">
      <c r="A4" s="48" t="s">
        <v>102</v>
      </c>
      <c r="B4" s="49"/>
    </row>
    <row r="5" spans="1:2" ht="21.6" customHeight="1">
      <c r="A5" s="36" t="s">
        <v>103</v>
      </c>
      <c r="B5" s="10">
        <f>B8+B9+B10+B11</f>
        <v>10219731945</v>
      </c>
    </row>
    <row r="6" spans="1:2" ht="17.399999999999999" customHeight="1">
      <c r="A6" s="31" t="s">
        <v>104</v>
      </c>
      <c r="B6" s="12">
        <v>10527417487</v>
      </c>
    </row>
    <row r="7" spans="1:2" ht="19.95" customHeight="1">
      <c r="A7" s="33" t="s">
        <v>105</v>
      </c>
      <c r="B7" s="12">
        <v>3423307367</v>
      </c>
    </row>
    <row r="8" spans="1:2" ht="19.95" customHeight="1">
      <c r="A8" s="32" t="s">
        <v>106</v>
      </c>
      <c r="B8" s="12">
        <v>7104110120</v>
      </c>
    </row>
    <row r="9" spans="1:2" ht="19.95" customHeight="1">
      <c r="A9" s="32" t="s">
        <v>107</v>
      </c>
      <c r="B9" s="12">
        <v>417151</v>
      </c>
    </row>
    <row r="10" spans="1:2" ht="19.95" customHeight="1">
      <c r="A10" s="32" t="s">
        <v>108</v>
      </c>
      <c r="B10" s="12">
        <v>2834711892</v>
      </c>
    </row>
    <row r="11" spans="1:2" ht="19.95" customHeight="1">
      <c r="A11" s="32" t="s">
        <v>109</v>
      </c>
      <c r="B11" s="12">
        <v>280492782</v>
      </c>
    </row>
    <row r="12" spans="1:2" ht="19.95" customHeight="1">
      <c r="A12" s="32" t="s">
        <v>110</v>
      </c>
      <c r="B12" s="10">
        <f>B13+B14+B15+B16+B17</f>
        <v>2978372713</v>
      </c>
    </row>
    <row r="13" spans="1:2" ht="19.95" customHeight="1">
      <c r="A13" s="32" t="s">
        <v>111</v>
      </c>
      <c r="B13" s="12">
        <v>819530511</v>
      </c>
    </row>
    <row r="14" spans="1:2" ht="19.95" customHeight="1">
      <c r="A14" s="32" t="s">
        <v>112</v>
      </c>
      <c r="B14" s="12">
        <v>1366091169</v>
      </c>
    </row>
    <row r="15" spans="1:2" ht="19.95" customHeight="1">
      <c r="A15" s="32" t="s">
        <v>113</v>
      </c>
      <c r="B15" s="12">
        <v>171917383</v>
      </c>
    </row>
    <row r="16" spans="1:2" ht="19.95" customHeight="1">
      <c r="A16" s="32" t="s">
        <v>114</v>
      </c>
      <c r="B16" s="12">
        <v>117495315</v>
      </c>
    </row>
    <row r="17" spans="1:2" ht="19.95" customHeight="1">
      <c r="A17" s="32" t="s">
        <v>115</v>
      </c>
      <c r="B17" s="12">
        <v>503338335</v>
      </c>
    </row>
    <row r="18" spans="1:2" ht="19.95" customHeight="1">
      <c r="A18" s="30" t="s">
        <v>116</v>
      </c>
      <c r="B18" s="12"/>
    </row>
    <row r="19" spans="1:2" ht="19.95" customHeight="1">
      <c r="A19" s="32" t="s">
        <v>117</v>
      </c>
      <c r="B19" s="12">
        <v>163855350</v>
      </c>
    </row>
    <row r="20" spans="1:2" ht="19.95" customHeight="1">
      <c r="A20" s="33" t="s">
        <v>118</v>
      </c>
      <c r="B20" s="12">
        <v>7740384</v>
      </c>
    </row>
    <row r="21" spans="1:2" ht="19.95" customHeight="1">
      <c r="A21" s="33" t="s">
        <v>119</v>
      </c>
      <c r="B21" s="10">
        <f>B5+B12</f>
        <v>13198104658</v>
      </c>
    </row>
    <row r="22" spans="1:2" ht="19.95" customHeight="1">
      <c r="A22" s="50" t="s">
        <v>120</v>
      </c>
      <c r="B22" s="51"/>
    </row>
    <row r="23" spans="1:2" ht="19.95" customHeight="1">
      <c r="A23" s="33" t="s">
        <v>121</v>
      </c>
      <c r="B23" s="10">
        <f>B24+B25+B26+B27</f>
        <v>7745794466</v>
      </c>
    </row>
    <row r="24" spans="1:2" ht="19.95" customHeight="1">
      <c r="A24" s="33" t="s">
        <v>122</v>
      </c>
      <c r="B24" s="12">
        <v>614384306</v>
      </c>
    </row>
    <row r="25" spans="1:2" ht="19.95" customHeight="1">
      <c r="A25" s="33" t="s">
        <v>123</v>
      </c>
      <c r="B25" s="12">
        <v>5737851427</v>
      </c>
    </row>
    <row r="26" spans="1:2" ht="19.95" customHeight="1">
      <c r="A26" s="33" t="s">
        <v>148</v>
      </c>
      <c r="B26" s="12">
        <v>507693607</v>
      </c>
    </row>
    <row r="27" spans="1:2" ht="19.95" customHeight="1">
      <c r="A27" s="33" t="s">
        <v>124</v>
      </c>
      <c r="B27" s="12">
        <v>885865126</v>
      </c>
    </row>
    <row r="28" spans="1:2" ht="19.95" customHeight="1">
      <c r="A28" s="33" t="s">
        <v>125</v>
      </c>
      <c r="B28" s="10">
        <v>5452310192</v>
      </c>
    </row>
    <row r="29" spans="1:2" ht="19.95" customHeight="1">
      <c r="A29" s="33" t="s">
        <v>126</v>
      </c>
      <c r="B29" s="12">
        <v>4675490146</v>
      </c>
    </row>
    <row r="30" spans="1:2" ht="19.95" customHeight="1">
      <c r="A30" s="33" t="s">
        <v>127</v>
      </c>
      <c r="B30" s="12">
        <v>14744216</v>
      </c>
    </row>
    <row r="31" spans="1:2" ht="19.95" customHeight="1">
      <c r="A31" s="33" t="s">
        <v>128</v>
      </c>
      <c r="B31" s="12">
        <v>762075830</v>
      </c>
    </row>
    <row r="32" spans="1:2" ht="19.95" customHeight="1">
      <c r="A32" s="33" t="s">
        <v>116</v>
      </c>
      <c r="B32" s="12"/>
    </row>
    <row r="33" spans="1:2" ht="19.95" customHeight="1">
      <c r="A33" s="33" t="s">
        <v>129</v>
      </c>
      <c r="B33" s="12">
        <v>219818890</v>
      </c>
    </row>
    <row r="34" spans="1:2" ht="19.95" customHeight="1">
      <c r="A34" s="33" t="s">
        <v>130</v>
      </c>
      <c r="B34" s="12">
        <v>20798130</v>
      </c>
    </row>
    <row r="35" spans="1:2" ht="19.95" customHeight="1">
      <c r="A35" s="33" t="s">
        <v>131</v>
      </c>
      <c r="B35" s="10">
        <v>13198104658</v>
      </c>
    </row>
    <row r="36" spans="1:2" ht="19.95" customHeight="1">
      <c r="A36" s="45" t="s">
        <v>149</v>
      </c>
      <c r="B36" s="45"/>
    </row>
    <row r="37" spans="1:2" ht="19.95" customHeight="1">
      <c r="A37" s="46" t="s">
        <v>132</v>
      </c>
      <c r="B37" s="46"/>
    </row>
    <row r="38" spans="1:2" ht="19.95" customHeight="1">
      <c r="A38" s="35" t="s">
        <v>147</v>
      </c>
      <c r="B38" s="29" t="s">
        <v>133</v>
      </c>
    </row>
    <row r="39" spans="1:2" ht="19.95" customHeight="1">
      <c r="A39" s="33" t="s">
        <v>134</v>
      </c>
      <c r="B39" s="12">
        <v>3362225550</v>
      </c>
    </row>
    <row r="40" spans="1:2" ht="19.95" customHeight="1">
      <c r="A40" s="33" t="s">
        <v>135</v>
      </c>
      <c r="B40" s="12">
        <v>2474622038</v>
      </c>
    </row>
    <row r="41" spans="1:2" ht="19.95" customHeight="1">
      <c r="A41" s="33" t="s">
        <v>136</v>
      </c>
      <c r="B41" s="10">
        <f>B39-B40</f>
        <v>887603512</v>
      </c>
    </row>
    <row r="42" spans="1:2" ht="19.95" customHeight="1">
      <c r="A42" s="33" t="s">
        <v>137</v>
      </c>
      <c r="B42" s="12">
        <v>568302199</v>
      </c>
    </row>
    <row r="43" spans="1:2" ht="19.95" customHeight="1">
      <c r="A43" s="33" t="s">
        <v>138</v>
      </c>
      <c r="B43" s="12">
        <v>135306333</v>
      </c>
    </row>
    <row r="44" spans="1:2" ht="19.95" customHeight="1">
      <c r="A44" s="33" t="s">
        <v>139</v>
      </c>
      <c r="B44" s="10">
        <f>B41-B42+B43</f>
        <v>454607646</v>
      </c>
    </row>
    <row r="45" spans="1:2" ht="19.95" customHeight="1">
      <c r="A45" s="33" t="s">
        <v>140</v>
      </c>
      <c r="B45" s="12">
        <v>159047300</v>
      </c>
    </row>
    <row r="46" spans="1:2" ht="19.95" customHeight="1">
      <c r="A46" s="33" t="s">
        <v>141</v>
      </c>
      <c r="B46" s="12">
        <v>269112080</v>
      </c>
    </row>
    <row r="47" spans="1:2" ht="19.95" customHeight="1">
      <c r="A47" s="33" t="s">
        <v>142</v>
      </c>
      <c r="B47" s="10">
        <f>B44-B45+B46</f>
        <v>564672426</v>
      </c>
    </row>
    <row r="48" spans="1:2" ht="19.95" customHeight="1">
      <c r="A48" s="33" t="s">
        <v>143</v>
      </c>
      <c r="B48" s="12">
        <v>0</v>
      </c>
    </row>
    <row r="49" spans="1:2" ht="19.95" customHeight="1">
      <c r="A49" s="33" t="s">
        <v>144</v>
      </c>
      <c r="B49" s="12">
        <v>16304363</v>
      </c>
    </row>
    <row r="50" spans="1:2" ht="19.95" customHeight="1">
      <c r="A50" s="33" t="s">
        <v>145</v>
      </c>
      <c r="B50" s="12">
        <v>40674456</v>
      </c>
    </row>
    <row r="51" spans="1:2" ht="19.95" customHeight="1">
      <c r="A51" s="33" t="s">
        <v>146</v>
      </c>
      <c r="B51" s="10">
        <f>B47-B49-B50</f>
        <v>507693607</v>
      </c>
    </row>
  </sheetData>
  <mergeCells count="6">
    <mergeCell ref="A37:B37"/>
    <mergeCell ref="A4:B4"/>
    <mergeCell ref="A22:B22"/>
    <mergeCell ref="A1:B1"/>
    <mergeCell ref="A2:B2"/>
    <mergeCell ref="A36:B36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topLeftCell="A13" workbookViewId="0">
      <selection activeCell="B39" sqref="B39:B41"/>
    </sheetView>
  </sheetViews>
  <sheetFormatPr defaultColWidth="9.109375" defaultRowHeight="13.8"/>
  <cols>
    <col min="1" max="1" width="51" style="1" customWidth="1"/>
    <col min="2" max="2" width="27.44140625" style="1" customWidth="1"/>
    <col min="3" max="16384" width="9.109375" style="1"/>
  </cols>
  <sheetData>
    <row r="1" spans="1:3">
      <c r="A1" s="40" t="s">
        <v>0</v>
      </c>
      <c r="B1" s="40"/>
    </row>
    <row r="2" spans="1:3">
      <c r="A2" s="40" t="s">
        <v>1</v>
      </c>
      <c r="B2" s="40"/>
    </row>
    <row r="3" spans="1:3" hidden="1">
      <c r="A3" s="40"/>
      <c r="B3" s="40"/>
    </row>
    <row r="4" spans="1:3" ht="12.75" customHeight="1"/>
    <row r="5" spans="1:3">
      <c r="B5" s="2" t="s">
        <v>2</v>
      </c>
    </row>
    <row r="6" spans="1:3">
      <c r="A6" s="3" t="s">
        <v>3</v>
      </c>
      <c r="B6" s="4" t="s">
        <v>4</v>
      </c>
      <c r="C6" s="5"/>
    </row>
    <row r="7" spans="1:3">
      <c r="A7" s="6" t="s">
        <v>5</v>
      </c>
      <c r="B7" s="7" t="s">
        <v>6</v>
      </c>
      <c r="C7" s="5"/>
    </row>
    <row r="8" spans="1:3">
      <c r="A8" s="8"/>
      <c r="B8" s="8"/>
      <c r="C8" s="5"/>
    </row>
    <row r="9" spans="1:3">
      <c r="A9" s="54" t="s">
        <v>7</v>
      </c>
      <c r="B9" s="55"/>
      <c r="C9" s="5"/>
    </row>
    <row r="10" spans="1:3">
      <c r="A10" s="9" t="s">
        <v>8</v>
      </c>
      <c r="B10" s="10">
        <f>B13+B14+B15+B16</f>
        <v>10219731945</v>
      </c>
      <c r="C10" s="5"/>
    </row>
    <row r="11" spans="1:3">
      <c r="A11" s="11" t="s">
        <v>9</v>
      </c>
      <c r="B11" s="12">
        <v>10527417487</v>
      </c>
      <c r="C11" s="5"/>
    </row>
    <row r="12" spans="1:3">
      <c r="A12" s="11" t="s">
        <v>10</v>
      </c>
      <c r="B12" s="12">
        <v>3423307367</v>
      </c>
      <c r="C12" s="5"/>
    </row>
    <row r="13" spans="1:3">
      <c r="A13" s="11" t="s">
        <v>11</v>
      </c>
      <c r="B13" s="12">
        <v>7104110120</v>
      </c>
      <c r="C13" s="5"/>
    </row>
    <row r="14" spans="1:3">
      <c r="A14" s="11" t="s">
        <v>12</v>
      </c>
      <c r="B14" s="12">
        <v>417151</v>
      </c>
      <c r="C14" s="5"/>
    </row>
    <row r="15" spans="1:3">
      <c r="A15" s="11" t="s">
        <v>13</v>
      </c>
      <c r="B15" s="12">
        <v>2834711892</v>
      </c>
      <c r="C15" s="5"/>
    </row>
    <row r="16" spans="1:3">
      <c r="A16" s="11" t="s">
        <v>14</v>
      </c>
      <c r="B16" s="12">
        <v>280492782</v>
      </c>
      <c r="C16" s="5"/>
    </row>
    <row r="17" spans="1:3">
      <c r="A17" s="9" t="s">
        <v>15</v>
      </c>
      <c r="B17" s="10">
        <f>B18+B19+B20+B21+B22</f>
        <v>2978372713</v>
      </c>
      <c r="C17" s="5"/>
    </row>
    <row r="18" spans="1:3">
      <c r="A18" s="11" t="s">
        <v>16</v>
      </c>
      <c r="B18" s="12">
        <v>819530511</v>
      </c>
      <c r="C18" s="5"/>
    </row>
    <row r="19" spans="1:3">
      <c r="A19" s="11" t="s">
        <v>17</v>
      </c>
      <c r="B19" s="12">
        <v>1366091169</v>
      </c>
      <c r="C19" s="5"/>
    </row>
    <row r="20" spans="1:3">
      <c r="A20" s="11" t="s">
        <v>18</v>
      </c>
      <c r="B20" s="12">
        <v>171917383</v>
      </c>
      <c r="C20" s="5"/>
    </row>
    <row r="21" spans="1:3">
      <c r="A21" s="11" t="s">
        <v>19</v>
      </c>
      <c r="B21" s="12">
        <v>117495315</v>
      </c>
      <c r="C21" s="5"/>
    </row>
    <row r="22" spans="1:3">
      <c r="A22" s="11" t="s">
        <v>20</v>
      </c>
      <c r="B22" s="12">
        <v>503338335</v>
      </c>
      <c r="C22" s="5"/>
    </row>
    <row r="23" spans="1:3">
      <c r="A23" s="11" t="s">
        <v>21</v>
      </c>
      <c r="B23" s="12"/>
      <c r="C23" s="5"/>
    </row>
    <row r="24" spans="1:3">
      <c r="A24" s="11" t="s">
        <v>22</v>
      </c>
      <c r="B24" s="12">
        <v>163855350</v>
      </c>
      <c r="C24" s="5"/>
    </row>
    <row r="25" spans="1:3">
      <c r="A25" s="11" t="s">
        <v>23</v>
      </c>
      <c r="B25" s="12">
        <v>7740384</v>
      </c>
      <c r="C25" s="5"/>
    </row>
    <row r="26" spans="1:3">
      <c r="A26" s="9" t="s">
        <v>24</v>
      </c>
      <c r="B26" s="10">
        <f>B10+B17</f>
        <v>13198104658</v>
      </c>
      <c r="C26" s="5"/>
    </row>
    <row r="27" spans="1:3">
      <c r="A27" s="9"/>
      <c r="B27" s="9"/>
      <c r="C27" s="5"/>
    </row>
    <row r="28" spans="1:3">
      <c r="A28" s="54" t="s">
        <v>25</v>
      </c>
      <c r="B28" s="55"/>
      <c r="C28" s="5"/>
    </row>
    <row r="29" spans="1:3">
      <c r="A29" s="9" t="s">
        <v>26</v>
      </c>
      <c r="B29" s="10">
        <f>B30+B31+B32+B33</f>
        <v>7745794466</v>
      </c>
      <c r="C29" s="5"/>
    </row>
    <row r="30" spans="1:3">
      <c r="A30" s="11" t="s">
        <v>27</v>
      </c>
      <c r="B30" s="12">
        <v>614384306</v>
      </c>
      <c r="C30" s="5"/>
    </row>
    <row r="31" spans="1:3">
      <c r="A31" s="11" t="s">
        <v>28</v>
      </c>
      <c r="B31" s="12">
        <v>5737851427</v>
      </c>
      <c r="C31" s="5"/>
    </row>
    <row r="32" spans="1:3">
      <c r="A32" s="11" t="s">
        <v>29</v>
      </c>
      <c r="B32" s="12">
        <v>507693607</v>
      </c>
      <c r="C32" s="5"/>
    </row>
    <row r="33" spans="1:3">
      <c r="A33" s="11" t="s">
        <v>30</v>
      </c>
      <c r="B33" s="12">
        <v>885865126</v>
      </c>
      <c r="C33" s="5"/>
    </row>
    <row r="34" spans="1:3">
      <c r="A34" s="9" t="s">
        <v>31</v>
      </c>
      <c r="B34" s="10">
        <f>B35+B36+B37</f>
        <v>5452310192</v>
      </c>
      <c r="C34" s="5"/>
    </row>
    <row r="35" spans="1:3">
      <c r="A35" s="11" t="s">
        <v>32</v>
      </c>
      <c r="B35" s="12">
        <v>4675490146</v>
      </c>
      <c r="C35" s="5"/>
    </row>
    <row r="36" spans="1:3">
      <c r="A36" s="11" t="s">
        <v>33</v>
      </c>
      <c r="B36" s="12">
        <v>14744216</v>
      </c>
      <c r="C36" s="5"/>
    </row>
    <row r="37" spans="1:3">
      <c r="A37" s="11" t="s">
        <v>34</v>
      </c>
      <c r="B37" s="12">
        <v>762075830</v>
      </c>
      <c r="C37" s="5"/>
    </row>
    <row r="38" spans="1:3">
      <c r="A38" s="11" t="s">
        <v>21</v>
      </c>
      <c r="B38" s="12"/>
      <c r="C38" s="5"/>
    </row>
    <row r="39" spans="1:3">
      <c r="A39" s="11" t="s">
        <v>35</v>
      </c>
      <c r="B39" s="12">
        <v>219818890</v>
      </c>
      <c r="C39" s="5"/>
    </row>
    <row r="40" spans="1:3">
      <c r="A40" s="11" t="s">
        <v>36</v>
      </c>
      <c r="B40" s="12">
        <v>20798130</v>
      </c>
      <c r="C40" s="5"/>
    </row>
    <row r="41" spans="1:3">
      <c r="A41" s="9" t="s">
        <v>37</v>
      </c>
      <c r="B41" s="10">
        <f>B29+B34</f>
        <v>13198104658</v>
      </c>
      <c r="C41" s="5"/>
    </row>
    <row r="42" spans="1:3">
      <c r="A42" s="13"/>
      <c r="B42" s="13"/>
    </row>
    <row r="43" spans="1:3">
      <c r="A43" s="40" t="s">
        <v>0</v>
      </c>
      <c r="B43" s="40"/>
      <c r="C43" s="14"/>
    </row>
    <row r="44" spans="1:3">
      <c r="A44" s="40" t="s">
        <v>38</v>
      </c>
      <c r="B44" s="40"/>
      <c r="C44" s="14"/>
    </row>
    <row r="45" spans="1:3" hidden="1">
      <c r="A45" s="40"/>
      <c r="B45" s="40"/>
      <c r="C45" s="14"/>
    </row>
    <row r="46" spans="1:3">
      <c r="A46" s="13"/>
      <c r="B46" s="15"/>
    </row>
    <row r="47" spans="1:3">
      <c r="A47" s="13"/>
      <c r="B47" s="2" t="s">
        <v>2</v>
      </c>
    </row>
    <row r="48" spans="1:3" ht="13.5" customHeight="1">
      <c r="A48" s="4" t="s">
        <v>3</v>
      </c>
      <c r="B48" s="52" t="s">
        <v>39</v>
      </c>
    </row>
    <row r="49" spans="1:2">
      <c r="A49" s="7" t="s">
        <v>5</v>
      </c>
      <c r="B49" s="53"/>
    </row>
    <row r="50" spans="1:2" ht="27.6">
      <c r="A50" s="16" t="s">
        <v>40</v>
      </c>
      <c r="B50" s="12">
        <v>3362225550</v>
      </c>
    </row>
    <row r="51" spans="1:2">
      <c r="A51" s="11" t="s">
        <v>41</v>
      </c>
      <c r="B51" s="12">
        <v>2474622038</v>
      </c>
    </row>
    <row r="52" spans="1:2" ht="27.6">
      <c r="A52" s="17" t="s">
        <v>42</v>
      </c>
      <c r="B52" s="10">
        <f>B50-B51</f>
        <v>887603512</v>
      </c>
    </row>
    <row r="53" spans="1:2">
      <c r="A53" s="11" t="s">
        <v>43</v>
      </c>
      <c r="B53" s="12">
        <v>568302199</v>
      </c>
    </row>
    <row r="54" spans="1:2">
      <c r="A54" s="11" t="s">
        <v>44</v>
      </c>
      <c r="B54" s="12">
        <v>135306333</v>
      </c>
    </row>
    <row r="55" spans="1:2">
      <c r="A55" s="9" t="s">
        <v>45</v>
      </c>
      <c r="B55" s="10">
        <f>B52-B53+B54</f>
        <v>454607646</v>
      </c>
    </row>
    <row r="56" spans="1:2">
      <c r="A56" s="11" t="s">
        <v>46</v>
      </c>
      <c r="B56" s="12">
        <v>159047300</v>
      </c>
    </row>
    <row r="57" spans="1:2">
      <c r="A57" s="11" t="s">
        <v>47</v>
      </c>
      <c r="B57" s="12">
        <v>269112080</v>
      </c>
    </row>
    <row r="58" spans="1:2">
      <c r="A58" s="9" t="s">
        <v>48</v>
      </c>
      <c r="B58" s="10">
        <f>B55-B56+B57</f>
        <v>564672426</v>
      </c>
    </row>
    <row r="59" spans="1:2">
      <c r="A59" s="11" t="s">
        <v>49</v>
      </c>
      <c r="B59" s="12">
        <v>0</v>
      </c>
    </row>
    <row r="60" spans="1:2">
      <c r="A60" s="11" t="s">
        <v>50</v>
      </c>
      <c r="B60" s="12">
        <v>16304363</v>
      </c>
    </row>
    <row r="61" spans="1:2">
      <c r="A61" s="11" t="s">
        <v>51</v>
      </c>
      <c r="B61" s="12">
        <v>40674456</v>
      </c>
    </row>
    <row r="62" spans="1:2">
      <c r="A62" s="9" t="s">
        <v>52</v>
      </c>
      <c r="B62" s="10">
        <f>B58-B60-B61</f>
        <v>507693607</v>
      </c>
    </row>
  </sheetData>
  <mergeCells count="9">
    <mergeCell ref="A44:B44"/>
    <mergeCell ref="A45:B45"/>
    <mergeCell ref="B48:B49"/>
    <mergeCell ref="A1:B1"/>
    <mergeCell ref="A2:B2"/>
    <mergeCell ref="A3:B3"/>
    <mergeCell ref="A9:B9"/>
    <mergeCell ref="A28:B28"/>
    <mergeCell ref="A43:B43"/>
  </mergeCells>
  <phoneticPr fontId="3" type="noConversion"/>
  <pageMargins left="1.37" right="0.2" top="0.39370078740157483" bottom="0.39370078740157483" header="0.51181102362204722" footer="0.51181102362204722"/>
  <pageSetup paperSize="9" scale="94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латын</vt:lpstr>
      <vt:lpstr>анг</vt:lpstr>
      <vt:lpstr>рус</vt:lpstr>
      <vt:lpstr>кирил </vt:lpstr>
      <vt:lpstr>'кирил '!Область_печати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Windows7</cp:lastModifiedBy>
  <dcterms:created xsi:type="dcterms:W3CDTF">2017-03-23T05:33:25Z</dcterms:created>
  <dcterms:modified xsi:type="dcterms:W3CDTF">2017-03-23T11:31:32Z</dcterms:modified>
</cp:coreProperties>
</file>